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Abteilungen\Bildung\Schule\Schuladministration\ICT\Schulen Cham\Website Schulen Cham\Dokumente für Upload\"/>
    </mc:Choice>
  </mc:AlternateContent>
  <bookViews>
    <workbookView xWindow="0" yWindow="0" windowWidth="23016" windowHeight="11088"/>
  </bookViews>
  <sheets>
    <sheet name="Online Rechner " sheetId="1" r:id="rId1"/>
    <sheet name="Modulare Tagesschulen Tabelle" sheetId="2" r:id="rId2"/>
  </sheets>
  <calcPr calcId="162913"/>
</workbook>
</file>

<file path=xl/calcChain.xml><?xml version="1.0" encoding="utf-8"?>
<calcChain xmlns="http://schemas.openxmlformats.org/spreadsheetml/2006/main">
  <c r="F19" i="1" l="1"/>
  <c r="F26" i="1" s="1"/>
  <c r="L31" i="1" s="1"/>
  <c r="L33" i="1" s="1"/>
  <c r="F31" i="1" l="1"/>
  <c r="J31" i="1"/>
  <c r="J33" i="1" s="1"/>
  <c r="N31" i="1"/>
  <c r="N33" i="1" s="1"/>
  <c r="H31" i="1"/>
  <c r="H33" i="1" s="1"/>
  <c r="F33" i="1" l="1"/>
  <c r="P31" i="1"/>
  <c r="P33" i="1" s="1"/>
</calcChain>
</file>

<file path=xl/comments1.xml><?xml version="1.0" encoding="utf-8"?>
<comments xmlns="http://schemas.openxmlformats.org/spreadsheetml/2006/main">
  <authors>
    <author>Bonati Thomas</author>
  </authors>
  <commentList>
    <comment ref="E19" authorId="0" shapeId="0">
      <text>
        <r>
          <rPr>
            <sz val="8"/>
            <color indexed="81"/>
            <rFont val="Tahoma"/>
            <family val="2"/>
          </rPr>
          <t>Anrechenbar ist ein Anteil von 10% des steuerbaren Gesamtvermögens über CHF 300‘000.</t>
        </r>
      </text>
    </comment>
    <comment ref="E21" authorId="0" shapeId="0">
      <text>
        <r>
          <rPr>
            <sz val="8"/>
            <color indexed="81"/>
            <rFont val="Tahoma"/>
            <family val="2"/>
          </rPr>
          <t>Einkäufe in die gebundene Selbstvorsorge (Säule 3a) und die berufliche Vorsorge (2. Säule), welche den Gesamtbetrag von CHF 25'000 übersteigen, werden angerechnet.</t>
        </r>
      </text>
    </comment>
    <comment ref="E23" authorId="0" shapeId="0">
      <text>
        <r>
          <rPr>
            <sz val="8"/>
            <color indexed="81"/>
            <rFont val="Tahoma"/>
            <family val="2"/>
          </rPr>
          <t>Einkäufe in die gebundene Selbstvorsorge (Säule 3a) und die berufliche Vorsorge (2. Säule), welche den Gesamtbetrag von CHF 25'000 übersteigen, werden angerechnet.</t>
        </r>
      </text>
    </comment>
  </commentList>
</comments>
</file>

<file path=xl/sharedStrings.xml><?xml version="1.0" encoding="utf-8"?>
<sst xmlns="http://schemas.openxmlformats.org/spreadsheetml/2006/main" count="35" uniqueCount="27">
  <si>
    <t>Einwohnergemeinde Cham</t>
  </si>
  <si>
    <t>Einkäufe Säule 3a (Code 220/221)</t>
  </si>
  <si>
    <t>Einkäufe 2. Säule (Code 250/251)</t>
  </si>
  <si>
    <t>Massgebendes Einkommen</t>
  </si>
  <si>
    <t>Anrechenbarer Vermögensanteil</t>
  </si>
  <si>
    <t>Kostenbeteiligung Eltern pro Tag</t>
  </si>
  <si>
    <t>Höhe Betreuungsgutschein pro Tag</t>
  </si>
  <si>
    <t>Online-Rechner zur provisorischen Berechnung</t>
  </si>
  <si>
    <t>Tarifstufe</t>
  </si>
  <si>
    <t>Massgebendes Einkommen
von</t>
  </si>
  <si>
    <t>Massgebendes Einkommen
bis</t>
  </si>
  <si>
    <t>Auffang-betreuung (AB)</t>
  </si>
  <si>
    <t>Mittags-betreuung (MB)</t>
  </si>
  <si>
    <t>Nachmittags-betreuung 1 (NB1)</t>
  </si>
  <si>
    <t>Nachmittags-betreuung 2 (NB2)</t>
  </si>
  <si>
    <t>Betr.gutsch. AB</t>
  </si>
  <si>
    <t>Betr.gutsch. MB</t>
  </si>
  <si>
    <t>Betr.gutsch. MB+NB</t>
  </si>
  <si>
    <t>Betr.gutsch. NB1</t>
  </si>
  <si>
    <t>Betr.gutsch. NB2</t>
  </si>
  <si>
    <t>CHF</t>
  </si>
  <si>
    <t>Ganzer Tag (AB+MB+
NB1+NB2)</t>
  </si>
  <si>
    <t>Kombian-gebot (MB+NB1+
NB2)</t>
  </si>
  <si>
    <t>von Betreuungsgutscheinen für die Modularen Tagesschulen; gültig ab August 2018</t>
  </si>
  <si>
    <t>Gesamtes Steuerbares Einkommen</t>
  </si>
  <si>
    <t>Gesamtes Steuerbares Vermögen</t>
  </si>
  <si>
    <t>Maximaltarif pro 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</si>
</sst>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Frutiger-Roman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8"/>
      <color indexed="81"/>
      <name val="Tahoma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right" vertical="center"/>
    </xf>
    <xf numFmtId="0" fontId="1" fillId="0" borderId="0" xfId="0" applyFont="1"/>
    <xf numFmtId="3" fontId="0" fillId="2" borderId="1" xfId="0" applyNumberForma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0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3" fontId="0" fillId="0" borderId="0" xfId="0" applyNumberFormat="1" applyFont="1"/>
    <xf numFmtId="3" fontId="4" fillId="0" borderId="5" xfId="0" applyNumberFormat="1" applyFont="1" applyBorder="1" applyAlignment="1">
      <alignment horizontal="right" vertical="center" wrapText="1" indent="6"/>
    </xf>
    <xf numFmtId="0" fontId="4" fillId="0" borderId="4" xfId="0" applyFont="1" applyBorder="1" applyAlignment="1">
      <alignment horizontal="right" vertical="center" wrapText="1" indent="2"/>
    </xf>
    <xf numFmtId="0" fontId="3" fillId="0" borderId="0" xfId="0" applyFont="1" applyAlignment="1">
      <alignment horizontal="left"/>
    </xf>
    <xf numFmtId="0" fontId="4" fillId="4" borderId="3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3" fontId="0" fillId="3" borderId="1" xfId="0" applyNumberFormat="1" applyFill="1" applyBorder="1" applyAlignment="1" applyProtection="1">
      <alignment horizontal="right"/>
      <protection locked="0"/>
    </xf>
    <xf numFmtId="3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/>
    <xf numFmtId="0" fontId="0" fillId="0" borderId="0" xfId="0" applyProtection="1"/>
    <xf numFmtId="0" fontId="6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left"/>
    </xf>
    <xf numFmtId="0" fontId="6" fillId="0" borderId="0" xfId="0" applyFont="1" applyProtection="1"/>
    <xf numFmtId="4" fontId="0" fillId="2" borderId="1" xfId="0" applyNumberFormat="1" applyFill="1" applyBorder="1" applyAlignment="1" applyProtection="1">
      <alignment horizontal="right"/>
    </xf>
    <xf numFmtId="0" fontId="1" fillId="0" borderId="0" xfId="0" applyFont="1" applyProtection="1"/>
    <xf numFmtId="4" fontId="1" fillId="5" borderId="6" xfId="0" applyNumberFormat="1" applyFont="1" applyFill="1" applyBorder="1" applyAlignment="1" applyProtection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168275</xdr:colOff>
      <xdr:row>25</xdr:row>
      <xdr:rowOff>20320</xdr:rowOff>
    </xdr:to>
    <xdr:grpSp>
      <xdr:nvGrpSpPr>
        <xdr:cNvPr id="2" name="Group 3"/>
        <xdr:cNvGrpSpPr>
          <a:grpSpLocks/>
        </xdr:cNvGrpSpPr>
      </xdr:nvGrpSpPr>
      <xdr:grpSpPr bwMode="auto">
        <a:xfrm>
          <a:off x="0" y="0"/>
          <a:ext cx="1768475" cy="4302760"/>
          <a:chOff x="4536" y="5273"/>
          <a:chExt cx="2665" cy="6407"/>
        </a:xfrm>
      </xdr:grpSpPr>
      <xdr:pic>
        <xdr:nvPicPr>
          <xdr:cNvPr id="3" name="Picture 4" descr="wasse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36" y="5273"/>
            <a:ext cx="1854" cy="60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ectangle 5"/>
          <xdr:cNvSpPr>
            <a:spLocks noChangeArrowheads="1"/>
          </xdr:cNvSpPr>
        </xdr:nvSpPr>
        <xdr:spPr bwMode="auto">
          <a:xfrm>
            <a:off x="5727" y="7711"/>
            <a:ext cx="1134" cy="396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e-CH"/>
          </a:p>
        </xdr:txBody>
      </xdr:sp>
      <xdr:pic>
        <xdr:nvPicPr>
          <xdr:cNvPr id="5" name="Picture 6" descr="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97" y="8278"/>
            <a:ext cx="1304" cy="16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34"/>
  <sheetViews>
    <sheetView showGridLines="0" tabSelected="1" view="pageLayout" topLeftCell="A7" zoomScaleNormal="100" workbookViewId="0">
      <selection activeCell="F23" sqref="F23"/>
    </sheetView>
  </sheetViews>
  <sheetFormatPr baseColWidth="10" defaultRowHeight="13.2"/>
  <cols>
    <col min="1" max="2" width="11.44140625" customWidth="1"/>
    <col min="3" max="3" width="8.109375" customWidth="1"/>
    <col min="4" max="4" width="35.44140625" customWidth="1"/>
    <col min="5" max="5" width="3.5546875" customWidth="1"/>
    <col min="6" max="6" width="9.33203125" customWidth="1"/>
    <col min="7" max="7" width="1.44140625" customWidth="1"/>
    <col min="8" max="8" width="9.33203125" customWidth="1"/>
    <col min="9" max="9" width="1.44140625" customWidth="1"/>
    <col min="10" max="10" width="9.33203125" customWidth="1"/>
    <col min="11" max="11" width="1.44140625" customWidth="1"/>
    <col min="12" max="12" width="9.33203125" customWidth="1"/>
    <col min="13" max="13" width="1.44140625" customWidth="1"/>
    <col min="14" max="14" width="9.33203125" customWidth="1"/>
    <col min="15" max="15" width="1.44140625" customWidth="1"/>
    <col min="16" max="16" width="9.33203125" customWidth="1"/>
  </cols>
  <sheetData>
    <row r="2" spans="4:16" ht="15.6">
      <c r="P2" s="1" t="s">
        <v>0</v>
      </c>
    </row>
    <row r="11" spans="4:16" ht="15.6">
      <c r="D11" s="11" t="s">
        <v>7</v>
      </c>
      <c r="E11" s="11"/>
      <c r="F11" s="11"/>
      <c r="G11" s="11"/>
      <c r="H11" s="11"/>
      <c r="I11" s="11"/>
      <c r="J11" s="11"/>
      <c r="K11" s="11"/>
      <c r="L11" s="11"/>
    </row>
    <row r="12" spans="4:16" ht="15.6">
      <c r="D12" s="11" t="s">
        <v>23</v>
      </c>
      <c r="E12" s="11"/>
      <c r="F12" s="11"/>
      <c r="G12" s="16"/>
      <c r="H12" s="16"/>
      <c r="I12" s="16"/>
      <c r="J12" s="16"/>
      <c r="K12" s="16"/>
      <c r="L12" s="16"/>
    </row>
    <row r="15" spans="4:16">
      <c r="D15" t="s">
        <v>24</v>
      </c>
      <c r="E15" s="17" t="s">
        <v>20</v>
      </c>
      <c r="F15" s="14"/>
    </row>
    <row r="17" spans="1:16">
      <c r="D17" t="s">
        <v>25</v>
      </c>
      <c r="E17" s="17" t="s">
        <v>20</v>
      </c>
      <c r="F17" s="14"/>
    </row>
    <row r="19" spans="1:16">
      <c r="D19" t="s">
        <v>4</v>
      </c>
      <c r="E19" s="17" t="s">
        <v>20</v>
      </c>
      <c r="F19" s="3">
        <f>IF(SUM((F17-300000)/10)&lt;0,0,SUM((F17-300000)/10))</f>
        <v>0</v>
      </c>
    </row>
    <row r="20" spans="1:16">
      <c r="E20" s="17"/>
    </row>
    <row r="21" spans="1:16">
      <c r="D21" t="s">
        <v>1</v>
      </c>
      <c r="E21" s="17" t="s">
        <v>20</v>
      </c>
      <c r="F21" s="14"/>
    </row>
    <row r="23" spans="1:16">
      <c r="D23" t="s">
        <v>2</v>
      </c>
      <c r="E23" s="17" t="s">
        <v>20</v>
      </c>
      <c r="F23" s="14"/>
    </row>
    <row r="26" spans="1:16">
      <c r="D26" s="2" t="s">
        <v>3</v>
      </c>
      <c r="E26" s="17" t="s">
        <v>20</v>
      </c>
      <c r="F26" s="4">
        <f>IF((F21+F23)&lt;25000,F15+F19,F15+F19+F21+F23-25000)</f>
        <v>0</v>
      </c>
    </row>
    <row r="27" spans="1:16">
      <c r="D27" s="2"/>
      <c r="E27" s="2"/>
      <c r="F27" s="15"/>
    </row>
    <row r="28" spans="1:16" ht="41.4">
      <c r="A28" s="18"/>
      <c r="B28" s="18"/>
      <c r="C28" s="18"/>
      <c r="D28" s="18"/>
      <c r="E28" s="18"/>
      <c r="F28" s="19" t="s">
        <v>11</v>
      </c>
      <c r="G28" s="18"/>
      <c r="H28" s="19" t="s">
        <v>12</v>
      </c>
      <c r="I28" s="18"/>
      <c r="J28" s="19" t="s">
        <v>22</v>
      </c>
      <c r="K28" s="18"/>
      <c r="L28" s="19" t="s">
        <v>13</v>
      </c>
      <c r="M28" s="18"/>
      <c r="N28" s="19" t="s">
        <v>14</v>
      </c>
      <c r="O28" s="18"/>
      <c r="P28" s="19" t="s">
        <v>21</v>
      </c>
    </row>
    <row r="29" spans="1:16" ht="15.6">
      <c r="A29" s="18"/>
      <c r="B29" s="18"/>
      <c r="C29" s="20"/>
      <c r="D29" s="18" t="s">
        <v>26</v>
      </c>
      <c r="E29" s="21" t="s">
        <v>20</v>
      </c>
      <c r="F29" s="22">
        <v>6.6</v>
      </c>
      <c r="G29" s="18"/>
      <c r="H29" s="22">
        <v>29.7</v>
      </c>
      <c r="I29" s="18"/>
      <c r="J29" s="22">
        <v>59.4</v>
      </c>
      <c r="K29" s="18"/>
      <c r="L29" s="22">
        <v>19.8</v>
      </c>
      <c r="M29" s="18"/>
      <c r="N29" s="22">
        <v>19.8</v>
      </c>
      <c r="O29" s="18"/>
      <c r="P29" s="22">
        <v>66</v>
      </c>
    </row>
    <row r="30" spans="1:16" ht="13.5" customHeight="1" thickBo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3.8" thickBot="1">
      <c r="A31" s="18"/>
      <c r="B31" s="18"/>
      <c r="C31" s="18"/>
      <c r="D31" s="23" t="s">
        <v>6</v>
      </c>
      <c r="E31" s="21" t="s">
        <v>20</v>
      </c>
      <c r="F31" s="24" t="e">
        <f>VLOOKUP(F26,'Modulare Tagesschulen Tabelle'!A1:H24,4,1)</f>
        <v>#N/A</v>
      </c>
      <c r="G31" s="18"/>
      <c r="H31" s="24" t="e">
        <f>VLOOKUP(F26,'Modulare Tagesschulen Tabelle'!A1:H24,5,1)</f>
        <v>#N/A</v>
      </c>
      <c r="I31" s="18"/>
      <c r="J31" s="24" t="e">
        <f>VLOOKUP(F26,'Modulare Tagesschulen Tabelle'!A1:H24,6,1)</f>
        <v>#N/A</v>
      </c>
      <c r="K31" s="18"/>
      <c r="L31" s="24" t="e">
        <f>VLOOKUP(F26,'Modulare Tagesschulen Tabelle'!A1:H24,7,1)</f>
        <v>#N/A</v>
      </c>
      <c r="M31" s="18"/>
      <c r="N31" s="24" t="e">
        <f>VLOOKUP(F26,'Modulare Tagesschulen Tabelle'!A1:H24,8,1)</f>
        <v>#N/A</v>
      </c>
      <c r="O31" s="18"/>
      <c r="P31" s="24" t="e">
        <f>SUM(F31+J31)</f>
        <v>#N/A</v>
      </c>
    </row>
    <row r="32" spans="1:16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>
      <c r="A33" s="18"/>
      <c r="B33" s="18"/>
      <c r="C33" s="18"/>
      <c r="D33" s="18" t="s">
        <v>5</v>
      </c>
      <c r="E33" s="21" t="s">
        <v>20</v>
      </c>
      <c r="F33" s="22" t="e">
        <f>F29-F31</f>
        <v>#N/A</v>
      </c>
      <c r="G33" s="18"/>
      <c r="H33" s="22" t="e">
        <f>H29-H31</f>
        <v>#N/A</v>
      </c>
      <c r="I33" s="18"/>
      <c r="J33" s="22" t="e">
        <f t="shared" ref="J33:L33" si="0">J29-J31</f>
        <v>#N/A</v>
      </c>
      <c r="K33" s="18"/>
      <c r="L33" s="22" t="e">
        <f t="shared" si="0"/>
        <v>#N/A</v>
      </c>
      <c r="M33" s="18"/>
      <c r="N33" s="22" t="e">
        <f>N29-N31</f>
        <v>#N/A</v>
      </c>
      <c r="O33" s="18"/>
      <c r="P33" s="22" t="e">
        <f>P29-P31</f>
        <v>#N/A</v>
      </c>
    </row>
    <row r="34" spans="1:16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</sheetData>
  <sheetProtection algorithmName="SHA-512" hashValue="KfsHYm2lAsUcrMYB1mBJFHkTgjq+Irs8lgpqWYT6LpAewgWMRQgM5mN0HNo5K98n6RVf8uxxBwFbWa1S8EeHOA==" saltValue="6lqWO/0CtCg9pOofLi/Ymw==" spinCount="100000" sheet="1" objects="1" scenarios="1" selectLockedCells="1"/>
  <dataValidations count="2">
    <dataValidation type="whole" allowBlank="1" showInputMessage="1" showErrorMessage="1" errorTitle="Ungültige Eingabe" error="Bitte nur ganze Zahlen eingeben." sqref="F15 F17 F21 F23">
      <formula1>0</formula1>
      <formula2>999999999</formula2>
    </dataValidation>
    <dataValidation allowBlank="1" showInputMessage="1" showErrorMessage="1" errorTitle="Ungültige Eingabe" error="Bitte nur ganze Zahlen eingeben." sqref="F29 H29 J29 L29 N29"/>
  </dataValidations>
  <pageMargins left="0.7" right="0.7" top="0.78740157499999996" bottom="0.78740157499999996" header="0.3" footer="0.3"/>
  <pageSetup paperSize="9" orientation="landscape" r:id="rId1"/>
  <headerFooter>
    <oddFooter>&amp;COnline-Rechner zur provisorischen Berechnung der Betreuungsgutscheine für die Modularen Tagesschulen; gültig ab August 2018
&amp;D &amp;T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H2" sqref="H2"/>
    </sheetView>
  </sheetViews>
  <sheetFormatPr baseColWidth="10" defaultRowHeight="13.2"/>
  <cols>
    <col min="1" max="1" width="27.33203125" bestFit="1" customWidth="1"/>
    <col min="2" max="2" width="27.33203125" customWidth="1"/>
    <col min="3" max="3" width="9.6640625" bestFit="1" customWidth="1"/>
    <col min="4" max="4" width="12.109375" customWidth="1"/>
    <col min="5" max="8" width="12.44140625" customWidth="1"/>
  </cols>
  <sheetData>
    <row r="1" spans="1:8" s="5" customFormat="1" ht="28.2" thickBot="1">
      <c r="A1" s="12" t="s">
        <v>9</v>
      </c>
      <c r="B1" s="12" t="s">
        <v>10</v>
      </c>
      <c r="C1" s="13" t="s">
        <v>8</v>
      </c>
      <c r="D1" s="12" t="s">
        <v>15</v>
      </c>
      <c r="E1" s="12" t="s">
        <v>16</v>
      </c>
      <c r="F1" s="12" t="s">
        <v>17</v>
      </c>
      <c r="G1" s="12" t="s">
        <v>18</v>
      </c>
      <c r="H1" s="12" t="s">
        <v>19</v>
      </c>
    </row>
    <row r="2" spans="1:8" s="5" customFormat="1" ht="14.4" thickBot="1">
      <c r="A2" s="9">
        <v>1</v>
      </c>
      <c r="B2" s="9">
        <v>15000</v>
      </c>
      <c r="C2" s="10">
        <v>1</v>
      </c>
      <c r="D2" s="7">
        <v>5.0999999999999996</v>
      </c>
      <c r="E2" s="6">
        <v>19.7</v>
      </c>
      <c r="F2" s="6">
        <v>45.5</v>
      </c>
      <c r="G2" s="6">
        <v>15.2</v>
      </c>
      <c r="H2" s="6">
        <v>15.2</v>
      </c>
    </row>
    <row r="3" spans="1:8" s="5" customFormat="1" ht="14.4" thickBot="1">
      <c r="A3" s="9">
        <v>15001</v>
      </c>
      <c r="B3" s="9">
        <v>20000</v>
      </c>
      <c r="C3" s="10">
        <v>2</v>
      </c>
      <c r="D3" s="7">
        <v>4.8</v>
      </c>
      <c r="E3" s="6">
        <v>18.5</v>
      </c>
      <c r="F3" s="6">
        <v>42</v>
      </c>
      <c r="G3" s="6">
        <v>14</v>
      </c>
      <c r="H3" s="6">
        <v>14</v>
      </c>
    </row>
    <row r="4" spans="1:8" s="5" customFormat="1" ht="14.4" thickBot="1">
      <c r="A4" s="9">
        <v>20001</v>
      </c>
      <c r="B4" s="9">
        <v>25000</v>
      </c>
      <c r="C4" s="10">
        <v>3</v>
      </c>
      <c r="D4" s="7">
        <v>4.4000000000000004</v>
      </c>
      <c r="E4" s="6">
        <v>17</v>
      </c>
      <c r="F4" s="6">
        <v>38.5</v>
      </c>
      <c r="G4" s="6">
        <v>12.8</v>
      </c>
      <c r="H4" s="6">
        <v>12.8</v>
      </c>
    </row>
    <row r="5" spans="1:8" s="5" customFormat="1" ht="14.4" thickBot="1">
      <c r="A5" s="9">
        <v>25001</v>
      </c>
      <c r="B5" s="9">
        <v>30000</v>
      </c>
      <c r="C5" s="10">
        <v>4</v>
      </c>
      <c r="D5" s="7">
        <v>4</v>
      </c>
      <c r="E5" s="6">
        <v>15.7</v>
      </c>
      <c r="F5" s="6">
        <v>35</v>
      </c>
      <c r="G5" s="6">
        <v>12</v>
      </c>
      <c r="H5" s="6">
        <v>12</v>
      </c>
    </row>
    <row r="6" spans="1:8" s="5" customFormat="1" ht="14.4" thickBot="1">
      <c r="A6" s="9">
        <v>30001</v>
      </c>
      <c r="B6" s="9">
        <v>35000</v>
      </c>
      <c r="C6" s="10">
        <v>5</v>
      </c>
      <c r="D6" s="7">
        <v>3.7</v>
      </c>
      <c r="E6" s="6">
        <v>14.4</v>
      </c>
      <c r="F6" s="6">
        <v>31.3</v>
      </c>
      <c r="G6" s="6">
        <v>11</v>
      </c>
      <c r="H6" s="6">
        <v>11</v>
      </c>
    </row>
    <row r="7" spans="1:8" s="5" customFormat="1" ht="14.4" thickBot="1">
      <c r="A7" s="9">
        <v>35001</v>
      </c>
      <c r="B7" s="9">
        <v>40000</v>
      </c>
      <c r="C7" s="10">
        <v>6</v>
      </c>
      <c r="D7" s="7">
        <v>3.4</v>
      </c>
      <c r="E7" s="6">
        <v>13.3</v>
      </c>
      <c r="F7" s="6">
        <v>29</v>
      </c>
      <c r="G7" s="6">
        <v>10</v>
      </c>
      <c r="H7" s="6">
        <v>10</v>
      </c>
    </row>
    <row r="8" spans="1:8" s="5" customFormat="1" ht="14.4" thickBot="1">
      <c r="A8" s="9">
        <v>40001</v>
      </c>
      <c r="B8" s="9">
        <v>45000</v>
      </c>
      <c r="C8" s="10">
        <v>7</v>
      </c>
      <c r="D8" s="7">
        <v>3.2</v>
      </c>
      <c r="E8" s="6">
        <v>12.5</v>
      </c>
      <c r="F8" s="6">
        <v>27</v>
      </c>
      <c r="G8" s="6">
        <v>9.4</v>
      </c>
      <c r="H8" s="6">
        <v>9.4</v>
      </c>
    </row>
    <row r="9" spans="1:8" s="5" customFormat="1" ht="14.4" thickBot="1">
      <c r="A9" s="9">
        <v>45001</v>
      </c>
      <c r="B9" s="9">
        <v>50000</v>
      </c>
      <c r="C9" s="10">
        <v>8</v>
      </c>
      <c r="D9" s="7">
        <v>3</v>
      </c>
      <c r="E9" s="6">
        <v>11.5</v>
      </c>
      <c r="F9" s="6">
        <v>24.5</v>
      </c>
      <c r="G9" s="6">
        <v>8.6</v>
      </c>
      <c r="H9" s="6">
        <v>8.6</v>
      </c>
    </row>
    <row r="10" spans="1:8" s="5" customFormat="1" ht="14.4" thickBot="1">
      <c r="A10" s="9">
        <v>50001</v>
      </c>
      <c r="B10" s="9">
        <v>55000</v>
      </c>
      <c r="C10" s="10">
        <v>9</v>
      </c>
      <c r="D10" s="7">
        <v>2.8</v>
      </c>
      <c r="E10" s="6">
        <v>10.7</v>
      </c>
      <c r="F10" s="6">
        <v>22.6</v>
      </c>
      <c r="G10" s="6">
        <v>7.8</v>
      </c>
      <c r="H10" s="6">
        <v>7.8</v>
      </c>
    </row>
    <row r="11" spans="1:8" s="5" customFormat="1" ht="14.4" thickBot="1">
      <c r="A11" s="9">
        <v>55001</v>
      </c>
      <c r="B11" s="9">
        <v>60000</v>
      </c>
      <c r="C11" s="10">
        <v>10</v>
      </c>
      <c r="D11" s="7">
        <v>2.6</v>
      </c>
      <c r="E11" s="6">
        <v>9.8000000000000007</v>
      </c>
      <c r="F11" s="6">
        <v>20.5</v>
      </c>
      <c r="G11" s="6">
        <v>7</v>
      </c>
      <c r="H11" s="6">
        <v>7</v>
      </c>
    </row>
    <row r="12" spans="1:8" s="5" customFormat="1" ht="14.4" thickBot="1">
      <c r="A12" s="9">
        <v>60001</v>
      </c>
      <c r="B12" s="9">
        <v>65000</v>
      </c>
      <c r="C12" s="10">
        <v>11</v>
      </c>
      <c r="D12" s="7">
        <v>2.4</v>
      </c>
      <c r="E12" s="6">
        <v>9</v>
      </c>
      <c r="F12" s="6">
        <v>19.5</v>
      </c>
      <c r="G12" s="6">
        <v>6.5</v>
      </c>
      <c r="H12" s="6">
        <v>6.5</v>
      </c>
    </row>
    <row r="13" spans="1:8" s="5" customFormat="1" ht="14.4" thickBot="1">
      <c r="A13" s="9">
        <v>65001</v>
      </c>
      <c r="B13" s="9">
        <v>70000</v>
      </c>
      <c r="C13" s="10">
        <v>12</v>
      </c>
      <c r="D13" s="7">
        <v>2.2000000000000002</v>
      </c>
      <c r="E13" s="6">
        <v>8.3000000000000007</v>
      </c>
      <c r="F13" s="6">
        <v>18</v>
      </c>
      <c r="G13" s="6">
        <v>6</v>
      </c>
      <c r="H13" s="6">
        <v>6</v>
      </c>
    </row>
    <row r="14" spans="1:8" s="5" customFormat="1" ht="14.4" thickBot="1">
      <c r="A14" s="9">
        <v>70001</v>
      </c>
      <c r="B14" s="9">
        <v>75000</v>
      </c>
      <c r="C14" s="10">
        <v>13</v>
      </c>
      <c r="D14" s="7">
        <v>2</v>
      </c>
      <c r="E14" s="6">
        <v>7.5</v>
      </c>
      <c r="F14" s="6">
        <v>16.2</v>
      </c>
      <c r="G14" s="6">
        <v>5.5</v>
      </c>
      <c r="H14" s="6">
        <v>5.5</v>
      </c>
    </row>
    <row r="15" spans="1:8" s="5" customFormat="1" ht="14.4" thickBot="1">
      <c r="A15" s="9">
        <v>75001</v>
      </c>
      <c r="B15" s="9">
        <v>80000</v>
      </c>
      <c r="C15" s="10">
        <v>14</v>
      </c>
      <c r="D15" s="7">
        <v>1.8</v>
      </c>
      <c r="E15" s="6">
        <v>7</v>
      </c>
      <c r="F15" s="6">
        <v>14.6</v>
      </c>
      <c r="G15" s="6">
        <v>5</v>
      </c>
      <c r="H15" s="6">
        <v>5</v>
      </c>
    </row>
    <row r="16" spans="1:8" s="5" customFormat="1" ht="14.4" thickBot="1">
      <c r="A16" s="9">
        <v>80001</v>
      </c>
      <c r="B16" s="9">
        <v>85000</v>
      </c>
      <c r="C16" s="10">
        <v>15</v>
      </c>
      <c r="D16" s="7">
        <v>1.6</v>
      </c>
      <c r="E16" s="6">
        <v>6.5</v>
      </c>
      <c r="F16" s="6">
        <v>13</v>
      </c>
      <c r="G16" s="6">
        <v>4.5</v>
      </c>
      <c r="H16" s="6">
        <v>4.5</v>
      </c>
    </row>
    <row r="17" spans="1:8" s="5" customFormat="1" ht="14.4" thickBot="1">
      <c r="A17" s="9">
        <v>85001</v>
      </c>
      <c r="B17" s="9">
        <v>90000</v>
      </c>
      <c r="C17" s="10">
        <v>16</v>
      </c>
      <c r="D17" s="7">
        <v>1.4</v>
      </c>
      <c r="E17" s="6">
        <v>5.8</v>
      </c>
      <c r="F17" s="6">
        <v>12</v>
      </c>
      <c r="G17" s="6">
        <v>4</v>
      </c>
      <c r="H17" s="6">
        <v>4</v>
      </c>
    </row>
    <row r="18" spans="1:8" s="5" customFormat="1" ht="14.4" thickBot="1">
      <c r="A18" s="9">
        <v>90001</v>
      </c>
      <c r="B18" s="9">
        <v>95000</v>
      </c>
      <c r="C18" s="10">
        <v>17</v>
      </c>
      <c r="D18" s="7">
        <v>1.2</v>
      </c>
      <c r="E18" s="6">
        <v>5.2</v>
      </c>
      <c r="F18" s="6">
        <v>10.4</v>
      </c>
      <c r="G18" s="6">
        <v>3.5</v>
      </c>
      <c r="H18" s="6">
        <v>3.5</v>
      </c>
    </row>
    <row r="19" spans="1:8" s="5" customFormat="1" ht="14.4" thickBot="1">
      <c r="A19" s="9">
        <v>95001</v>
      </c>
      <c r="B19" s="9">
        <v>100000</v>
      </c>
      <c r="C19" s="10">
        <v>18</v>
      </c>
      <c r="D19" s="7">
        <v>1</v>
      </c>
      <c r="E19" s="6">
        <v>4.5</v>
      </c>
      <c r="F19" s="6">
        <v>9.1999999999999993</v>
      </c>
      <c r="G19" s="6">
        <v>3.1</v>
      </c>
      <c r="H19" s="6">
        <v>3.1</v>
      </c>
    </row>
    <row r="20" spans="1:8" s="5" customFormat="1" ht="14.4" thickBot="1">
      <c r="A20" s="9">
        <v>100001</v>
      </c>
      <c r="B20" s="9">
        <v>105000</v>
      </c>
      <c r="C20" s="10">
        <v>19</v>
      </c>
      <c r="D20" s="7">
        <v>0.8</v>
      </c>
      <c r="E20" s="6">
        <v>3.8</v>
      </c>
      <c r="F20" s="6">
        <v>7.5</v>
      </c>
      <c r="G20" s="6">
        <v>2.5</v>
      </c>
      <c r="H20" s="6">
        <v>2.5</v>
      </c>
    </row>
    <row r="21" spans="1:8" s="5" customFormat="1" ht="14.4" thickBot="1">
      <c r="A21" s="9">
        <v>105001</v>
      </c>
      <c r="B21" s="9">
        <v>110000</v>
      </c>
      <c r="C21" s="10">
        <v>20</v>
      </c>
      <c r="D21" s="7">
        <v>0.6</v>
      </c>
      <c r="E21" s="6">
        <v>3</v>
      </c>
      <c r="F21" s="6">
        <v>5.9</v>
      </c>
      <c r="G21" s="6">
        <v>2</v>
      </c>
      <c r="H21" s="6">
        <v>2</v>
      </c>
    </row>
    <row r="22" spans="1:8" s="5" customFormat="1" ht="14.4" thickBot="1">
      <c r="A22" s="9">
        <v>110001</v>
      </c>
      <c r="B22" s="9">
        <v>115000</v>
      </c>
      <c r="C22" s="10">
        <v>21</v>
      </c>
      <c r="D22" s="7">
        <v>1.4</v>
      </c>
      <c r="E22" s="6">
        <v>2.2000000000000002</v>
      </c>
      <c r="F22" s="6">
        <v>4.7</v>
      </c>
      <c r="G22" s="6">
        <v>1.5</v>
      </c>
      <c r="H22" s="6">
        <v>1.5</v>
      </c>
    </row>
    <row r="23" spans="1:8" s="5" customFormat="1" ht="14.4" thickBot="1">
      <c r="A23" s="9">
        <v>115001</v>
      </c>
      <c r="B23" s="9">
        <v>120000</v>
      </c>
      <c r="C23" s="10">
        <v>22</v>
      </c>
      <c r="D23" s="7">
        <v>0.2</v>
      </c>
      <c r="E23" s="6">
        <v>1.4</v>
      </c>
      <c r="F23" s="6">
        <v>2.9</v>
      </c>
      <c r="G23" s="6">
        <v>1</v>
      </c>
      <c r="H23" s="6">
        <v>1</v>
      </c>
    </row>
    <row r="24" spans="1:8" s="5" customFormat="1" ht="14.4" thickBot="1">
      <c r="A24" s="9">
        <v>120001</v>
      </c>
      <c r="B24" s="9">
        <v>999999999</v>
      </c>
      <c r="C24" s="10">
        <v>23</v>
      </c>
      <c r="D24" s="7">
        <v>0</v>
      </c>
      <c r="E24" s="6">
        <v>0</v>
      </c>
      <c r="F24" s="6">
        <v>0</v>
      </c>
      <c r="G24" s="6">
        <v>0</v>
      </c>
      <c r="H24" s="6">
        <v>0</v>
      </c>
    </row>
    <row r="25" spans="1:8" s="5" customFormat="1">
      <c r="A25" s="8"/>
      <c r="B25" s="8"/>
    </row>
  </sheetData>
  <sheetProtection password="C2EC" sheet="1" objects="1" scenarios="1" select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Online Rechner </vt:lpstr>
      <vt:lpstr>Modulare Tagesschulen Tabelle</vt:lpstr>
    </vt:vector>
  </TitlesOfParts>
  <Company>Stadtverwaltung ZUG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Bonati Thomas</dc:creator>
  <cp:lastModifiedBy>Kaufmann Julia</cp:lastModifiedBy>
  <cp:lastPrinted>2015-05-13T05:22:28Z</cp:lastPrinted>
  <dcterms:created xsi:type="dcterms:W3CDTF">2015-05-12T07:08:36Z</dcterms:created>
  <dcterms:modified xsi:type="dcterms:W3CDTF">2020-02-11T11:12:41Z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</Properties>
</file>